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<sst xmlns="http://schemas.openxmlformats.org/spreadsheetml/2006/main" count="84" uniqueCount="36">
  <si>
    <t>合江县龙挂山生态旅游扶贫项目（一期）-天街景观设计报价单</t>
  </si>
  <si>
    <t>序号</t>
  </si>
  <si>
    <t>地块名称</t>
  </si>
  <si>
    <t>一级景观面积</t>
  </si>
  <si>
    <t>二级景观面积</t>
  </si>
  <si>
    <t>三级景观面积</t>
  </si>
  <si>
    <t>单位</t>
  </si>
  <si>
    <t>禅茶巷</t>
  </si>
  <si>
    <t>㎡</t>
  </si>
  <si>
    <t>拈花巷</t>
  </si>
  <si>
    <t>退台酒店</t>
  </si>
  <si>
    <t>邀月巷+本味巷</t>
  </si>
  <si>
    <t>团客客栈</t>
  </si>
  <si>
    <t>禅缘会馆</t>
  </si>
  <si>
    <t>禅养巷</t>
  </si>
  <si>
    <t>禅武巷</t>
  </si>
  <si>
    <t>云舒巷</t>
  </si>
  <si>
    <t>禅艺巷-1</t>
  </si>
  <si>
    <t>禅艺巷-2</t>
  </si>
  <si>
    <t>禅书巷</t>
  </si>
  <si>
    <t>云端礼堂</t>
  </si>
  <si>
    <t>龙桂山堂</t>
  </si>
  <si>
    <t>水系一</t>
  </si>
  <si>
    <t>水系二</t>
  </si>
  <si>
    <t>研学基地</t>
  </si>
  <si>
    <t>合计</t>
  </si>
  <si>
    <t>报价金额</t>
  </si>
  <si>
    <t>元/㎡</t>
  </si>
  <si>
    <t>合江县龙挂山生态旅游扶贫项目（一期）-植物园设计报价单</t>
  </si>
  <si>
    <t>面积</t>
  </si>
  <si>
    <t>报价单位名称（盖章）：</t>
  </si>
  <si>
    <t>注明：1、此次询价只作为合江县龙挂山生态旅游扶贫项目（一期）-植物园和景观设计了解市场。2、报价人报价填写在此表报价金额栏。</t>
  </si>
  <si>
    <t>四川合江法王寺项目-天街建筑面积</t>
  </si>
  <si>
    <t>红线面积</t>
  </si>
  <si>
    <t>非建筑面积</t>
  </si>
  <si>
    <t>建筑面积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</si>
</sst>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21" borderId="17" applyNumberFormat="0" applyAlignment="0" applyProtection="0">
      <alignment vertical="center"/>
    </xf>
    <xf numFmtId="0" fontId="18" fillId="21" borderId="16" applyNumberFormat="0" applyAlignment="0" applyProtection="0">
      <alignment vertical="center"/>
    </xf>
    <xf numFmtId="0" fontId="23" fillId="30" borderId="1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76" fontId="2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abSelected="1" workbookViewId="0">
      <selection activeCell="J21" sqref="J21"/>
    </sheetView>
  </sheetViews>
  <sheetFormatPr defaultColWidth="9" defaultRowHeight="13.5"/>
  <cols>
    <col min="1" max="1" width="9" style="3"/>
    <col min="2" max="2" width="18.5" style="3" customWidth="1"/>
    <col min="3" max="3" width="16.75" style="3" customWidth="1"/>
    <col min="4" max="4" width="15.125" style="3" customWidth="1"/>
    <col min="5" max="5" width="16.5" style="3" customWidth="1"/>
    <col min="6" max="7" width="9" style="3"/>
    <col min="8" max="8" width="10.375" style="3"/>
    <col min="9" max="9" width="11.5" style="3"/>
    <col min="10" max="10" width="10.375" style="3"/>
    <col min="11" max="16384" width="9" style="3"/>
  </cols>
  <sheetData>
    <row r="1" ht="42" customHeight="1" spans="1:6">
      <c r="A1" s="4" t="s">
        <v>0</v>
      </c>
      <c r="B1" s="4"/>
      <c r="C1" s="4"/>
      <c r="D1" s="4"/>
      <c r="E1" s="4"/>
      <c r="F1" s="4"/>
    </row>
    <row r="2" s="1" customFormat="1" ht="21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1" customFormat="1" ht="21" customHeight="1" spans="1:6">
      <c r="A3" s="8">
        <v>1</v>
      </c>
      <c r="B3" s="9" t="s">
        <v>7</v>
      </c>
      <c r="C3" s="10">
        <v>1347.25</v>
      </c>
      <c r="D3" s="10">
        <v>515.13</v>
      </c>
      <c r="E3" s="11"/>
      <c r="F3" s="12" t="s">
        <v>8</v>
      </c>
    </row>
    <row r="4" s="1" customFormat="1" ht="21" customHeight="1" spans="1:6">
      <c r="A4" s="13">
        <v>2</v>
      </c>
      <c r="B4" s="14" t="s">
        <v>9</v>
      </c>
      <c r="C4" s="15">
        <v>906.86</v>
      </c>
      <c r="D4" s="15">
        <v>843.11</v>
      </c>
      <c r="E4" s="16"/>
      <c r="F4" s="17" t="s">
        <v>8</v>
      </c>
    </row>
    <row r="5" s="1" customFormat="1" ht="21" customHeight="1" spans="1:6">
      <c r="A5" s="8">
        <v>3</v>
      </c>
      <c r="B5" s="9" t="s">
        <v>10</v>
      </c>
      <c r="C5" s="10">
        <v>246.52</v>
      </c>
      <c r="D5" s="10">
        <v>329.76</v>
      </c>
      <c r="E5" s="16"/>
      <c r="F5" s="12" t="s">
        <v>8</v>
      </c>
    </row>
    <row r="6" s="1" customFormat="1" ht="21" customHeight="1" spans="1:6">
      <c r="A6" s="13">
        <v>4</v>
      </c>
      <c r="B6" s="14" t="s">
        <v>11</v>
      </c>
      <c r="C6" s="15">
        <v>2234.64</v>
      </c>
      <c r="D6" s="15">
        <v>5096.51</v>
      </c>
      <c r="E6" s="16"/>
      <c r="F6" s="17" t="s">
        <v>8</v>
      </c>
    </row>
    <row r="7" s="1" customFormat="1" ht="21" customHeight="1" spans="1:6">
      <c r="A7" s="8">
        <v>5</v>
      </c>
      <c r="B7" s="9" t="s">
        <v>12</v>
      </c>
      <c r="C7" s="10">
        <v>1200.1</v>
      </c>
      <c r="D7" s="10">
        <v>127.44</v>
      </c>
      <c r="E7" s="16"/>
      <c r="F7" s="12" t="s">
        <v>8</v>
      </c>
    </row>
    <row r="8" s="1" customFormat="1" ht="21" customHeight="1" spans="1:6">
      <c r="A8" s="13">
        <v>6</v>
      </c>
      <c r="B8" s="14" t="s">
        <v>13</v>
      </c>
      <c r="C8" s="15">
        <v>620.15</v>
      </c>
      <c r="D8" s="15">
        <v>111.54</v>
      </c>
      <c r="E8" s="16"/>
      <c r="F8" s="17" t="s">
        <v>8</v>
      </c>
    </row>
    <row r="9" s="1" customFormat="1" ht="21" customHeight="1" spans="1:6">
      <c r="A9" s="8">
        <v>7</v>
      </c>
      <c r="B9" s="9" t="s">
        <v>14</v>
      </c>
      <c r="C9" s="10">
        <v>1626.54</v>
      </c>
      <c r="D9" s="10">
        <v>1043.04</v>
      </c>
      <c r="E9" s="16"/>
      <c r="F9" s="12" t="s">
        <v>8</v>
      </c>
    </row>
    <row r="10" s="1" customFormat="1" ht="21" customHeight="1" spans="1:6">
      <c r="A10" s="13">
        <v>8</v>
      </c>
      <c r="B10" s="14" t="s">
        <v>15</v>
      </c>
      <c r="C10" s="15">
        <v>1116.28</v>
      </c>
      <c r="D10" s="15">
        <v>724.13</v>
      </c>
      <c r="E10" s="16"/>
      <c r="F10" s="17" t="s">
        <v>8</v>
      </c>
    </row>
    <row r="11" s="1" customFormat="1" ht="21" customHeight="1" spans="1:6">
      <c r="A11" s="8">
        <v>9</v>
      </c>
      <c r="B11" s="9" t="s">
        <v>16</v>
      </c>
      <c r="C11" s="10">
        <v>2325.39</v>
      </c>
      <c r="D11" s="10">
        <v>187.03</v>
      </c>
      <c r="E11" s="16"/>
      <c r="F11" s="12" t="s">
        <v>8</v>
      </c>
    </row>
    <row r="12" s="1" customFormat="1" ht="21" customHeight="1" spans="1:6">
      <c r="A12" s="13">
        <v>10</v>
      </c>
      <c r="B12" s="14" t="s">
        <v>17</v>
      </c>
      <c r="C12" s="15">
        <v>588.57</v>
      </c>
      <c r="D12" s="15">
        <v>1159.19</v>
      </c>
      <c r="E12" s="16"/>
      <c r="F12" s="17" t="s">
        <v>8</v>
      </c>
    </row>
    <row r="13" s="1" customFormat="1" ht="21" customHeight="1" spans="1:6">
      <c r="A13" s="8">
        <v>11</v>
      </c>
      <c r="B13" s="9" t="s">
        <v>18</v>
      </c>
      <c r="C13" s="10">
        <v>135.45</v>
      </c>
      <c r="D13" s="10">
        <v>443.78</v>
      </c>
      <c r="E13" s="16"/>
      <c r="F13" s="12" t="s">
        <v>8</v>
      </c>
    </row>
    <row r="14" s="1" customFormat="1" ht="21" customHeight="1" spans="1:6">
      <c r="A14" s="13">
        <v>12</v>
      </c>
      <c r="B14" s="14" t="s">
        <v>19</v>
      </c>
      <c r="C14" s="15">
        <v>275.1</v>
      </c>
      <c r="D14" s="15">
        <v>1211.41</v>
      </c>
      <c r="E14" s="16"/>
      <c r="F14" s="17" t="s">
        <v>8</v>
      </c>
    </row>
    <row r="15" s="1" customFormat="1" ht="21" customHeight="1" spans="1:6">
      <c r="A15" s="8">
        <v>13</v>
      </c>
      <c r="B15" s="9" t="s">
        <v>20</v>
      </c>
      <c r="C15" s="10">
        <v>540.92</v>
      </c>
      <c r="D15" s="18"/>
      <c r="E15" s="16"/>
      <c r="F15" s="12" t="s">
        <v>8</v>
      </c>
    </row>
    <row r="16" s="1" customFormat="1" ht="21" customHeight="1" spans="1:6">
      <c r="A16" s="13">
        <v>14</v>
      </c>
      <c r="B16" s="14" t="s">
        <v>21</v>
      </c>
      <c r="C16" s="15">
        <v>472.6</v>
      </c>
      <c r="D16" s="19"/>
      <c r="E16" s="16"/>
      <c r="F16" s="17" t="s">
        <v>8</v>
      </c>
    </row>
    <row r="17" s="1" customFormat="1" ht="21" customHeight="1" spans="1:6">
      <c r="A17" s="8">
        <v>15</v>
      </c>
      <c r="B17" s="9" t="s">
        <v>22</v>
      </c>
      <c r="C17" s="10">
        <v>10797.08</v>
      </c>
      <c r="D17" s="18"/>
      <c r="E17" s="16"/>
      <c r="F17" s="12" t="s">
        <v>8</v>
      </c>
    </row>
    <row r="18" s="1" customFormat="1" ht="21" customHeight="1" spans="1:6">
      <c r="A18" s="20">
        <v>16</v>
      </c>
      <c r="B18" s="21" t="s">
        <v>23</v>
      </c>
      <c r="C18" s="22"/>
      <c r="D18" s="15">
        <v>7356.97</v>
      </c>
      <c r="E18" s="23"/>
      <c r="F18" s="17" t="s">
        <v>8</v>
      </c>
    </row>
    <row r="19" s="1" customFormat="1" ht="21" customHeight="1" spans="1:6">
      <c r="A19" s="20">
        <v>17</v>
      </c>
      <c r="B19" s="21" t="s">
        <v>24</v>
      </c>
      <c r="C19" s="22"/>
      <c r="D19" s="15">
        <v>33300</v>
      </c>
      <c r="E19" s="23"/>
      <c r="F19" s="17" t="s">
        <v>8</v>
      </c>
    </row>
    <row r="20" ht="40" customHeight="1" spans="1:6">
      <c r="A20" s="24" t="s">
        <v>25</v>
      </c>
      <c r="B20" s="25"/>
      <c r="C20" s="26">
        <f>SUM(C2:C18)</f>
        <v>24433.45</v>
      </c>
      <c r="D20" s="26">
        <f>SUM(D2:D19)</f>
        <v>52449.04</v>
      </c>
      <c r="E20" s="26">
        <f>301217.63-36818.01-C20-D20+33300</f>
        <v>220817.13</v>
      </c>
      <c r="F20" s="24" t="s">
        <v>8</v>
      </c>
    </row>
    <row r="21" s="2" customFormat="1" ht="30.75" customHeight="1" spans="1:9">
      <c r="A21" s="27" t="s">
        <v>26</v>
      </c>
      <c r="B21" s="28"/>
      <c r="C21" s="29"/>
      <c r="D21" s="29"/>
      <c r="E21" s="29"/>
      <c r="F21" s="27" t="s">
        <v>27</v>
      </c>
      <c r="I21" s="34">
        <f>C20*C21+D20*D21+E20*E21+C23*C24</f>
        <v>0</v>
      </c>
    </row>
    <row r="22" ht="43" customHeight="1" spans="1:6">
      <c r="A22" s="4" t="s">
        <v>28</v>
      </c>
      <c r="B22" s="4"/>
      <c r="C22" s="4"/>
      <c r="D22" s="4"/>
      <c r="E22" s="4"/>
      <c r="F22" s="4"/>
    </row>
    <row r="23" ht="30.75" customHeight="1" spans="1:6">
      <c r="A23" s="24" t="s">
        <v>29</v>
      </c>
      <c r="B23" s="25"/>
      <c r="C23" s="26">
        <f>666*800</f>
        <v>532800</v>
      </c>
      <c r="D23" s="25"/>
      <c r="E23" s="25"/>
      <c r="F23" s="24" t="s">
        <v>8</v>
      </c>
    </row>
    <row r="24" s="2" customFormat="1" ht="30.75" customHeight="1" spans="1:6">
      <c r="A24" s="27" t="s">
        <v>26</v>
      </c>
      <c r="B24" s="28"/>
      <c r="C24" s="29"/>
      <c r="D24" s="25"/>
      <c r="E24" s="25"/>
      <c r="F24" s="27" t="s">
        <v>27</v>
      </c>
    </row>
    <row r="25" s="3" customFormat="1" ht="83" customHeight="1" spans="1:6">
      <c r="A25" s="30" t="s">
        <v>30</v>
      </c>
      <c r="B25" s="31"/>
      <c r="C25" s="31"/>
      <c r="D25" s="31"/>
      <c r="E25" s="31"/>
      <c r="F25" s="32"/>
    </row>
    <row r="26" ht="34" customHeight="1" spans="1:6">
      <c r="A26" s="33" t="s">
        <v>31</v>
      </c>
      <c r="B26" s="33"/>
      <c r="C26" s="33"/>
      <c r="D26" s="33"/>
      <c r="E26" s="33"/>
      <c r="F26" s="33"/>
    </row>
    <row r="27" spans="1:6">
      <c r="A27" s="33"/>
      <c r="B27" s="33"/>
      <c r="C27" s="33"/>
      <c r="D27" s="33"/>
      <c r="E27" s="33"/>
      <c r="F27" s="33"/>
    </row>
    <row r="92" spans="1:5">
      <c r="A92" s="35" t="s">
        <v>32</v>
      </c>
      <c r="B92" s="35"/>
      <c r="C92" s="35"/>
      <c r="D92" s="35"/>
      <c r="E92" s="35"/>
    </row>
    <row r="93" spans="1:5">
      <c r="A93" s="35" t="s">
        <v>1</v>
      </c>
      <c r="B93" s="35" t="s">
        <v>2</v>
      </c>
      <c r="C93" s="35" t="s">
        <v>33</v>
      </c>
      <c r="D93" s="35" t="s">
        <v>34</v>
      </c>
      <c r="E93" s="35" t="s">
        <v>35</v>
      </c>
    </row>
    <row r="94" spans="1:5">
      <c r="A94" s="36">
        <v>1</v>
      </c>
      <c r="B94" s="36" t="s">
        <v>7</v>
      </c>
      <c r="C94" s="37">
        <v>4749</v>
      </c>
      <c r="D94" s="37">
        <v>3332.45</v>
      </c>
      <c r="E94" s="37">
        <f>C94-D94</f>
        <v>1416.55</v>
      </c>
    </row>
    <row r="95" spans="1:5">
      <c r="A95" s="35">
        <v>2</v>
      </c>
      <c r="B95" s="35" t="s">
        <v>9</v>
      </c>
      <c r="C95" s="38">
        <v>5800</v>
      </c>
      <c r="D95" s="38">
        <v>4056.54</v>
      </c>
      <c r="E95" s="3">
        <f t="shared" ref="E95:E107" si="0">C95-D95</f>
        <v>1743.46</v>
      </c>
    </row>
    <row r="96" spans="1:5">
      <c r="A96" s="36">
        <v>3</v>
      </c>
      <c r="B96" s="36" t="s">
        <v>10</v>
      </c>
      <c r="C96" s="37">
        <v>3930</v>
      </c>
      <c r="D96" s="37">
        <v>2146.7</v>
      </c>
      <c r="E96" s="3">
        <f t="shared" si="0"/>
        <v>1783.3</v>
      </c>
    </row>
    <row r="97" spans="1:5">
      <c r="A97" s="35">
        <v>4</v>
      </c>
      <c r="B97" s="35" t="s">
        <v>11</v>
      </c>
      <c r="C97" s="38">
        <v>29590</v>
      </c>
      <c r="D97" s="38">
        <v>18921.17</v>
      </c>
      <c r="E97" s="3">
        <f t="shared" si="0"/>
        <v>10668.83</v>
      </c>
    </row>
    <row r="98" spans="1:5">
      <c r="A98" s="36">
        <v>5</v>
      </c>
      <c r="B98" s="36" t="s">
        <v>12</v>
      </c>
      <c r="C98" s="37">
        <v>4033</v>
      </c>
      <c r="D98" s="37">
        <v>1840.2</v>
      </c>
      <c r="E98" s="37">
        <f t="shared" si="0"/>
        <v>2192.8</v>
      </c>
    </row>
    <row r="99" spans="1:5">
      <c r="A99" s="35">
        <v>6</v>
      </c>
      <c r="B99" s="35" t="s">
        <v>13</v>
      </c>
      <c r="C99" s="38">
        <v>2840</v>
      </c>
      <c r="D99" s="38">
        <v>1166.09</v>
      </c>
      <c r="E99" s="3">
        <f t="shared" si="0"/>
        <v>1673.91</v>
      </c>
    </row>
    <row r="100" spans="1:5">
      <c r="A100" s="36">
        <v>7</v>
      </c>
      <c r="B100" s="36" t="s">
        <v>14</v>
      </c>
      <c r="C100" s="37">
        <v>10524</v>
      </c>
      <c r="D100" s="37">
        <v>6095.29</v>
      </c>
      <c r="E100" s="37">
        <f t="shared" si="0"/>
        <v>4428.71</v>
      </c>
    </row>
    <row r="101" spans="1:5">
      <c r="A101" s="35">
        <v>8</v>
      </c>
      <c r="B101" s="35" t="s">
        <v>15</v>
      </c>
      <c r="C101" s="38">
        <v>4002</v>
      </c>
      <c r="D101" s="38">
        <v>2209.86</v>
      </c>
      <c r="E101" s="3">
        <f t="shared" si="0"/>
        <v>1792.14</v>
      </c>
    </row>
    <row r="102" spans="1:5">
      <c r="A102" s="36">
        <v>9</v>
      </c>
      <c r="B102" s="36" t="s">
        <v>16</v>
      </c>
      <c r="C102" s="37">
        <v>9179</v>
      </c>
      <c r="D102" s="37">
        <v>5856.02</v>
      </c>
      <c r="E102" s="37">
        <f t="shared" si="0"/>
        <v>3322.98</v>
      </c>
    </row>
    <row r="103" spans="1:5">
      <c r="A103" s="35">
        <v>10</v>
      </c>
      <c r="B103" s="35" t="s">
        <v>17</v>
      </c>
      <c r="C103" s="38">
        <v>7131</v>
      </c>
      <c r="D103" s="38">
        <v>4230.92</v>
      </c>
      <c r="E103" s="3">
        <f t="shared" si="0"/>
        <v>2900.08</v>
      </c>
    </row>
    <row r="104" spans="1:5">
      <c r="A104" s="36">
        <v>11</v>
      </c>
      <c r="B104" s="36" t="s">
        <v>18</v>
      </c>
      <c r="C104" s="37">
        <v>1804</v>
      </c>
      <c r="D104" s="37">
        <v>1279.88</v>
      </c>
      <c r="E104" s="37">
        <f t="shared" si="0"/>
        <v>524.12</v>
      </c>
    </row>
    <row r="105" spans="1:5">
      <c r="A105" s="35">
        <v>12</v>
      </c>
      <c r="B105" s="35" t="s">
        <v>19</v>
      </c>
      <c r="C105" s="38">
        <v>6371</v>
      </c>
      <c r="D105" s="38">
        <v>3599.62</v>
      </c>
      <c r="E105" s="3">
        <f t="shared" si="0"/>
        <v>2771.38</v>
      </c>
    </row>
    <row r="106" spans="1:5">
      <c r="A106" s="36">
        <v>13</v>
      </c>
      <c r="B106" s="36" t="s">
        <v>20</v>
      </c>
      <c r="C106" s="37">
        <v>1800</v>
      </c>
      <c r="D106" s="37">
        <v>682.42</v>
      </c>
      <c r="E106" s="37">
        <f t="shared" si="0"/>
        <v>1117.58</v>
      </c>
    </row>
    <row r="107" spans="1:5">
      <c r="A107" s="35">
        <v>14</v>
      </c>
      <c r="B107" s="35" t="s">
        <v>21</v>
      </c>
      <c r="C107" s="38">
        <v>961.4</v>
      </c>
      <c r="D107" s="38">
        <v>479.23</v>
      </c>
      <c r="E107" s="3">
        <f t="shared" si="0"/>
        <v>482.17</v>
      </c>
    </row>
    <row r="108" spans="1:5">
      <c r="A108" s="3" t="s">
        <v>25</v>
      </c>
      <c r="C108" s="39">
        <f>SUM(C94:C107)</f>
        <v>92714.4</v>
      </c>
      <c r="D108" s="39">
        <f t="shared" ref="D108:E108" si="1">SUM(D94:D107)</f>
        <v>55896.39</v>
      </c>
      <c r="E108" s="39">
        <f t="shared" si="1"/>
        <v>36818.01</v>
      </c>
    </row>
    <row r="113" spans="1:5">
      <c r="A113" s="35" t="s">
        <v>32</v>
      </c>
      <c r="B113" s="35"/>
      <c r="C113" s="35"/>
      <c r="D113" s="35"/>
      <c r="E113" s="35"/>
    </row>
    <row r="114" spans="1:5">
      <c r="A114" s="35" t="s">
        <v>1</v>
      </c>
      <c r="B114" s="35" t="s">
        <v>2</v>
      </c>
      <c r="C114" s="35" t="s">
        <v>33</v>
      </c>
      <c r="D114" s="35" t="s">
        <v>34</v>
      </c>
      <c r="E114" s="35" t="s">
        <v>35</v>
      </c>
    </row>
    <row r="115" spans="1:5">
      <c r="A115" s="36">
        <v>1</v>
      </c>
      <c r="B115" s="36" t="s">
        <v>7</v>
      </c>
      <c r="C115" s="37">
        <v>4749</v>
      </c>
      <c r="D115" s="37">
        <v>3332.45</v>
      </c>
      <c r="E115" s="37">
        <f>C115-D115</f>
        <v>1416.55</v>
      </c>
    </row>
    <row r="116" spans="1:5">
      <c r="A116" s="35">
        <v>2</v>
      </c>
      <c r="B116" s="35" t="s">
        <v>9</v>
      </c>
      <c r="C116" s="38">
        <v>5800</v>
      </c>
      <c r="D116" s="38">
        <v>4056.54</v>
      </c>
      <c r="E116" s="3">
        <f t="shared" ref="E116:E118" si="2">C116-D116</f>
        <v>1743.46</v>
      </c>
    </row>
    <row r="117" spans="1:5">
      <c r="A117" s="36">
        <v>3</v>
      </c>
      <c r="B117" s="36" t="s">
        <v>10</v>
      </c>
      <c r="C117" s="37">
        <v>3930</v>
      </c>
      <c r="D117" s="37">
        <v>2146.7</v>
      </c>
      <c r="E117" s="3">
        <f t="shared" si="2"/>
        <v>1783.3</v>
      </c>
    </row>
    <row r="118" spans="1:5">
      <c r="A118" s="35">
        <v>4</v>
      </c>
      <c r="B118" s="35" t="s">
        <v>11</v>
      </c>
      <c r="C118" s="38">
        <v>29590</v>
      </c>
      <c r="D118" s="38">
        <v>18921.17</v>
      </c>
      <c r="E118" s="3">
        <f t="shared" si="2"/>
        <v>10668.83</v>
      </c>
    </row>
    <row r="119" spans="1:5">
      <c r="A119" s="3" t="s">
        <v>25</v>
      </c>
      <c r="E119" s="39">
        <f>SUM(E115:E118)</f>
        <v>15612.14</v>
      </c>
    </row>
  </sheetData>
  <mergeCells count="7">
    <mergeCell ref="A1:F1"/>
    <mergeCell ref="A22:F22"/>
    <mergeCell ref="A25:F25"/>
    <mergeCell ref="A92:E92"/>
    <mergeCell ref="A113:E113"/>
    <mergeCell ref="E3:E19"/>
    <mergeCell ref="A26:F2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2019-03-29T03:53:58Z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